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C:\Users\coi5373\AppData\Local\Microsoft\Windows\INetCache\Content.Outlook\KGDJXU9J\"/>
    </mc:Choice>
  </mc:AlternateContent>
  <xr:revisionPtr revIDLastSave="0" documentId="13_ncr:1_{5985EB85-2404-4C4B-921D-6D367661389A}" xr6:coauthVersionLast="36" xr6:coauthVersionMax="36" xr10:uidLastSave="{00000000-0000-0000-0000-000000000000}"/>
  <bookViews>
    <workbookView xWindow="32760" yWindow="32760" windowWidth="15345" windowHeight="7245" tabRatio="591" firstSheet="1" activeTab="1" xr2:uid="{00000000-000D-0000-FFFF-FFFF00000000}"/>
  </bookViews>
  <sheets>
    <sheet name="ref" sheetId="57" state="hidden" r:id="rId1"/>
    <sheet name="PARES 3.0" sheetId="50" r:id="rId2"/>
    <sheet name="Folha1" sheetId="58" state="hidden" r:id="rId3"/>
  </sheets>
  <definedNames>
    <definedName name="_xlnm._FilterDatabase" localSheetId="1" hidden="1">'PARES 3.0'!$A$10:$V$44</definedName>
    <definedName name="_xlnm.Print_Area" localSheetId="1">'PARES 3.0'!$A$1:$V$13</definedName>
    <definedName name="Mês">#REF!</definedName>
    <definedName name="Procedimento">#REF!</definedName>
    <definedName name="Projecto">#REF!</definedName>
    <definedName name="S\N">#REF!</definedName>
    <definedName name="x">#REF!</definedName>
  </definedNames>
  <calcPr calcId="191029"/>
</workbook>
</file>

<file path=xl/calcChain.xml><?xml version="1.0" encoding="utf-8"?>
<calcChain xmlns="http://schemas.openxmlformats.org/spreadsheetml/2006/main">
  <c r="M44" i="50" l="1"/>
  <c r="K44" i="50"/>
  <c r="E44" i="50"/>
  <c r="L44" i="50"/>
  <c r="P44" i="50"/>
  <c r="Q44" i="50"/>
  <c r="R44" i="50"/>
  <c r="S44" i="50"/>
  <c r="T44" i="50"/>
  <c r="U44" i="50"/>
  <c r="V44" i="50"/>
  <c r="N12" i="50"/>
  <c r="N15" i="50"/>
  <c r="N22" i="50"/>
  <c r="N39" i="50"/>
  <c r="N31" i="50"/>
  <c r="N14" i="50"/>
  <c r="N41" i="50"/>
  <c r="N24" i="50"/>
  <c r="N11" i="50"/>
  <c r="N30" i="50"/>
  <c r="N33" i="50"/>
  <c r="N13" i="50"/>
  <c r="N16" i="50"/>
  <c r="N17" i="50"/>
  <c r="N18" i="50"/>
  <c r="N19" i="50"/>
  <c r="N20" i="50"/>
  <c r="N21" i="50"/>
  <c r="N23" i="50"/>
  <c r="N25" i="50"/>
  <c r="N26" i="50"/>
  <c r="N27" i="50"/>
  <c r="N28" i="50"/>
  <c r="N29" i="50"/>
  <c r="N32" i="50"/>
  <c r="N34" i="50"/>
  <c r="N35" i="50"/>
  <c r="N36" i="50"/>
  <c r="N37" i="50"/>
  <c r="N38" i="50"/>
  <c r="N40" i="50"/>
  <c r="N42" i="50"/>
  <c r="N43" i="50"/>
  <c r="N44" i="50"/>
</calcChain>
</file>

<file path=xl/sharedStrings.xml><?xml version="1.0" encoding="utf-8"?>
<sst xmlns="http://schemas.openxmlformats.org/spreadsheetml/2006/main" count="190" uniqueCount="71">
  <si>
    <t>Distrito</t>
  </si>
  <si>
    <t>Concelho</t>
  </si>
  <si>
    <t>Investimento Total</t>
  </si>
  <si>
    <t>Entidade Beneficiária</t>
  </si>
  <si>
    <t>NIF</t>
  </si>
  <si>
    <t>NISS</t>
  </si>
  <si>
    <t>Data  Assinatura CCF</t>
  </si>
  <si>
    <t>COIMBRA</t>
  </si>
  <si>
    <t>CONDEIXA-A-NOVA</t>
  </si>
  <si>
    <t>Investimento Público Elegível</t>
  </si>
  <si>
    <t>Investimento Privado Elegível</t>
  </si>
  <si>
    <t>Creche 
Lugares a Intervencionar
(Remodelar + Criar)</t>
  </si>
  <si>
    <t>SIM</t>
  </si>
  <si>
    <t>NÃO</t>
  </si>
  <si>
    <t>ADIC - ASSOCIAÇÃO DE DEFESA DO IDOSO E DA CRIANÇA DE VILARINHO, LOUSÃ</t>
  </si>
  <si>
    <t>ASSOCIAÇÃO RECREATIVA E CULTURAL DAS GÂNDARAS</t>
  </si>
  <si>
    <t>SANTA CASA DA MISERICORDIA DE TABUA</t>
  </si>
  <si>
    <t>IRMANDADE DE NOSSA SENHORA DAS NECESSIDADES DA SANTA CASA DA MISERICÓRDIA DE VILA NOVA DE POIARES</t>
  </si>
  <si>
    <t>CENTRO DE SOLIDARIEDADE SOCIAL DA ADÉMIA</t>
  </si>
  <si>
    <t>ACAP - ASSOCIAÇÃO CÍVICA DOS AMIGOS DA POCARIÇA</t>
  </si>
  <si>
    <t>FUNDAÇÃO SARAH BEIRÃO E ANTÓNIO COSTA CARVALHO</t>
  </si>
  <si>
    <t>ASSOCIAÇÃO PARA O DESENVOLVIMENTO SOCIAL E CULTURAL DO VALE DO COBRAL</t>
  </si>
  <si>
    <t>ASSOCIAÇÃO PARA A RECUPERAÇÃO DE CIDADÃOS INADAPTADOS DA LOUSÃ (A.R.C.I.L)</t>
  </si>
  <si>
    <t>SANTA CASA DA MISERICORDIA DE SOURE</t>
  </si>
  <si>
    <t>CASA DO POVO DE VILA NOVA DE ANÇOS</t>
  </si>
  <si>
    <t>CERCIPENELA-COOPERATIVA PARA A EDUCAÇÃO E REABILITAÇÃO DE CIDADÃOS INADAPTADOS DE PENELA CRL</t>
  </si>
  <si>
    <t>ASSOCIAÇÃO CULTURAL,RECREATIVA E SOCIAL DE SAMUEL</t>
  </si>
  <si>
    <t>CENTRO DE APOIO SOCIAL DE PAIS E AMIGOS DA ESCOLA N 10</t>
  </si>
  <si>
    <t>ASSOCIAÇÃO PROGRESSIVA DE SANTO ANTONIO DO ALVA</t>
  </si>
  <si>
    <t>ASSOCIAÇÃO CULTURAL E DESPORTIVA SOCIAL DA EREIRA</t>
  </si>
  <si>
    <t>CASA DO POVO DE ESPARIZ - ASSOCIAÇÃO HUMANITARIA E DE FOMENTO SOCIAL</t>
  </si>
  <si>
    <t>FUNDAÇÃO BEATRIZ SANTOS</t>
  </si>
  <si>
    <t>CENTRO BEM ESTAR SOCIAL BRASFEMES</t>
  </si>
  <si>
    <t>FUNDAÇÃO AURÉLIO AMARO DINIS</t>
  </si>
  <si>
    <t>CENTRO PAROQUIAL SOLIDARIEDADE SOCIAL FREGUESIA BOBADELA</t>
  </si>
  <si>
    <t>CENTRO BEM ESTAR SOCIAL FREGUESIA FIGUEIRA LORVAO ASS SOLIDARIEDADE SOCIAL</t>
  </si>
  <si>
    <t>SANTA CASA DA MISERICORDIA E HOSPITAL DE S. JOÃO DA VILA DA LOUSÃ</t>
  </si>
  <si>
    <t>CENTRO SOCIAL PAROQUIAL DE ERVEDAL DA BEIRA</t>
  </si>
  <si>
    <t>CENTRO SOCIAL PAROQUIAL CARAPINHEIRA CAMPO</t>
  </si>
  <si>
    <t>CENTRO SOCIAL POLIVALENTE DE EGA</t>
  </si>
  <si>
    <t>CASA DO POVO DE MARINHA DAS ONDAS</t>
  </si>
  <si>
    <t>ASSOCIAÇÃO DE SOLIDARIEDADE SOCIAL PROFESSOR VIRGÍLIO HALL DA FONSECA</t>
  </si>
  <si>
    <t>LOUSÃ</t>
  </si>
  <si>
    <t>TÁBUA</t>
  </si>
  <si>
    <t>VILA NOVA DE POIARES</t>
  </si>
  <si>
    <t>CANTANHEDE</t>
  </si>
  <si>
    <t>OLIVEIRA DO HOSPITAL</t>
  </si>
  <si>
    <t>SOURE</t>
  </si>
  <si>
    <t>PENELA</t>
  </si>
  <si>
    <t>MONTEMOR-O-VELHO</t>
  </si>
  <si>
    <t>PENACOVA</t>
  </si>
  <si>
    <t>FIGUEIRA DA FOZ</t>
  </si>
  <si>
    <t>ERPI
Lugares a Intervencionar
(Remodelar + Criar)</t>
  </si>
  <si>
    <t>CD
Lugares a Intervencionar
(Remodelar + Criar)</t>
  </si>
  <si>
    <t>SAD
Lugares a Intervencionar
(Remodelar + Criar)</t>
  </si>
  <si>
    <t>CAO
Lugares a Intervencionar
(Remodelar + Criar)</t>
  </si>
  <si>
    <t>Lar Residencial
Lugares a Intervencionar
(Remodelar + Criar)</t>
  </si>
  <si>
    <t>Residência Autónoma
Lugares a Intervencionar
(Remodelar + Criar)</t>
  </si>
  <si>
    <t>A ARCIAL - ASSOCIAÇÃO PARA RECUPERAÇÃO DE CIDADÃOS INADAPTADOS DE OLIVEIRA DO HOSPITAL</t>
  </si>
  <si>
    <t>A.F.S.D. - ASSOCIAÇÃO DE FAMÍLIAS SOLIDÁRIAS COM A DEFICIÊNCIA</t>
  </si>
  <si>
    <t>APPACDM DE COIMBRA - ASSOCIAÇÃO PORTUGUESA DE PAIS E AMIGOS DO CIDADÃO DEFICIENTE MENTAL</t>
  </si>
  <si>
    <t>ARGANIL</t>
  </si>
  <si>
    <t>Investimento Privado não Elegível</t>
  </si>
  <si>
    <t>Nº Projeto</t>
  </si>
  <si>
    <t>João Marques</t>
  </si>
  <si>
    <t>Gestor do Projeto                                                                   Nome</t>
  </si>
  <si>
    <t>Gestor do Projeto                                                                   Email</t>
  </si>
  <si>
    <t>Gestor do Projeto                                                                   Contacto</t>
  </si>
  <si>
    <t>Cristina Rodrigues</t>
  </si>
  <si>
    <t>Joao.G.Marques@seg-social.pt</t>
  </si>
  <si>
    <t>Cristina.Maria.Rodrigues@seg-social.pt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</si>
</sst>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mmmm\ yyyy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6"/>
      <name val="Times New Roman"/>
      <family val="1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6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14" fontId="5" fillId="0" borderId="0" xfId="0" applyNumberFormat="1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164" fontId="7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center" vertical="center"/>
    </xf>
    <xf numFmtId="14" fontId="13" fillId="0" borderId="0" xfId="0" applyNumberFormat="1" applyFont="1" applyAlignment="1">
      <alignment horizontal="left" vertical="center" wrapText="1"/>
    </xf>
    <xf numFmtId="0" fontId="11" fillId="0" borderId="0" xfId="0" applyFont="1"/>
    <xf numFmtId="164" fontId="7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10" fillId="0" borderId="0" xfId="0" applyFont="1"/>
    <xf numFmtId="0" fontId="15" fillId="6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3" fillId="6" borderId="1" xfId="2" applyFill="1" applyBorder="1" applyAlignment="1" applyProtection="1">
      <alignment horizontal="center" vertical="center" wrapText="1"/>
    </xf>
    <xf numFmtId="0" fontId="15" fillId="6" borderId="1" xfId="0" applyFont="1" applyFill="1" applyBorder="1" applyAlignment="1">
      <alignment vertical="center" wrapText="1"/>
    </xf>
    <xf numFmtId="44" fontId="15" fillId="7" borderId="1" xfId="0" applyNumberFormat="1" applyFont="1" applyFill="1" applyBorder="1" applyAlignment="1">
      <alignment vertical="center" wrapText="1"/>
    </xf>
    <xf numFmtId="4" fontId="17" fillId="0" borderId="0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</cellXfs>
  <cellStyles count="4">
    <cellStyle name="Estilo 1" xfId="1" xr:uid="{00000000-0005-0000-0000-000000000000}"/>
    <cellStyle name="Hiperligação" xfId="2" builtinId="8"/>
    <cellStyle name="Normal" xfId="0" builtinId="0"/>
    <cellStyle name="Percentagem 2" xfId="3" xr:uid="{00000000-0005-0000-0000-000003000000}"/>
  </cellStyles>
  <dxfs count="39"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BFFFF"/>
      <rgbColor rgb="00CCFFCC"/>
      <rgbColor rgb="00FFFFE5"/>
      <rgbColor rgb="0099CCFF"/>
      <rgbColor rgb="00F8F8F8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3</xdr:col>
      <xdr:colOff>2981325</xdr:colOff>
      <xdr:row>8</xdr:row>
      <xdr:rowOff>0</xdr:rowOff>
    </xdr:to>
    <xdr:pic>
      <xdr:nvPicPr>
        <xdr:cNvPr id="76815" name="Imagem 1">
          <a:extLst>
            <a:ext uri="{FF2B5EF4-FFF2-40B4-BE49-F238E27FC236}">
              <a16:creationId xmlns:a16="http://schemas.microsoft.com/office/drawing/2014/main" id="{5C42A896-65FF-481A-A83D-0B46FA7B3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9782175" cy="192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ristina.Maria.Rodrigues@seg-social.pt" TargetMode="External"/><Relationship Id="rId13" Type="http://schemas.openxmlformats.org/officeDocument/2006/relationships/hyperlink" Target="mailto:Cristina.Maria.Rodrigues@seg-social.pt" TargetMode="External"/><Relationship Id="rId3" Type="http://schemas.openxmlformats.org/officeDocument/2006/relationships/hyperlink" Target="mailto:Cristina.Maria.Rodrigues@seg-social.pt" TargetMode="External"/><Relationship Id="rId7" Type="http://schemas.openxmlformats.org/officeDocument/2006/relationships/hyperlink" Target="mailto:Cristina.Maria.Rodrigues@seg-social.pt" TargetMode="External"/><Relationship Id="rId12" Type="http://schemas.openxmlformats.org/officeDocument/2006/relationships/hyperlink" Target="mailto:Cristina.Maria.Rodrigues@seg-social.pt" TargetMode="External"/><Relationship Id="rId2" Type="http://schemas.openxmlformats.org/officeDocument/2006/relationships/hyperlink" Target="mailto:Cristina.Maria.Rodrigues@seg-social.pt" TargetMode="External"/><Relationship Id="rId1" Type="http://schemas.openxmlformats.org/officeDocument/2006/relationships/hyperlink" Target="mailto:Joao.G.Marques@seg-social.pt" TargetMode="External"/><Relationship Id="rId6" Type="http://schemas.openxmlformats.org/officeDocument/2006/relationships/hyperlink" Target="mailto:Cristina.Maria.Rodrigues@seg-social.pt" TargetMode="External"/><Relationship Id="rId11" Type="http://schemas.openxmlformats.org/officeDocument/2006/relationships/hyperlink" Target="mailto:Cristina.Maria.Rodrigues@seg-social.pt" TargetMode="External"/><Relationship Id="rId5" Type="http://schemas.openxmlformats.org/officeDocument/2006/relationships/hyperlink" Target="mailto:Cristina.Maria.Rodrigues@seg-social.pt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Cristina.Maria.Rodrigues@seg-social.pt" TargetMode="External"/><Relationship Id="rId4" Type="http://schemas.openxmlformats.org/officeDocument/2006/relationships/hyperlink" Target="mailto:Cristina.Maria.Rodrigues@seg-social.pt" TargetMode="External"/><Relationship Id="rId9" Type="http://schemas.openxmlformats.org/officeDocument/2006/relationships/hyperlink" Target="mailto:Cristina.Maria.Rodrigues@seg-social.pt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G5"/>
  <sheetViews>
    <sheetView workbookViewId="0">
      <selection activeCell="D26" sqref="D26"/>
    </sheetView>
  </sheetViews>
  <sheetFormatPr defaultRowHeight="12.75" x14ac:dyDescent="0.2"/>
  <cols>
    <col min="1" max="1" width="30.5703125" bestFit="1" customWidth="1"/>
    <col min="2" max="2" width="5" bestFit="1" customWidth="1"/>
  </cols>
  <sheetData>
    <row r="3" spans="4:7" x14ac:dyDescent="0.2">
      <c r="G3" s="12"/>
    </row>
    <row r="4" spans="4:7" x14ac:dyDescent="0.2">
      <c r="D4" s="15" t="s">
        <v>12</v>
      </c>
      <c r="G4" s="12"/>
    </row>
    <row r="5" spans="4:7" x14ac:dyDescent="0.2">
      <c r="D5" s="15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45"/>
  <sheetViews>
    <sheetView showGridLines="0" showZeros="0" tabSelected="1" zoomScale="70" zoomScaleNormal="70" zoomScaleSheetLayoutView="50" workbookViewId="0">
      <pane xSplit="7" ySplit="10" topLeftCell="H11" activePane="bottomRight" state="frozen"/>
      <selection pane="topRight" activeCell="F1" sqref="F1"/>
      <selection pane="bottomLeft" activeCell="A8" sqref="A8"/>
      <selection pane="bottomRight" activeCell="D49" sqref="D49"/>
    </sheetView>
  </sheetViews>
  <sheetFormatPr defaultColWidth="9.42578125" defaultRowHeight="12.75" x14ac:dyDescent="0.2"/>
  <cols>
    <col min="1" max="1" width="5.42578125" style="1" customWidth="1"/>
    <col min="2" max="2" width="53" style="1" customWidth="1"/>
    <col min="3" max="3" width="45" style="1" customWidth="1"/>
    <col min="4" max="4" width="49.28515625" style="1" customWidth="1"/>
    <col min="5" max="5" width="15.5703125" style="2" customWidth="1"/>
    <col min="6" max="6" width="18.42578125" style="2" customWidth="1"/>
    <col min="7" max="7" width="21.5703125" style="2" customWidth="1"/>
    <col min="8" max="8" width="57.5703125" style="1" bestFit="1" customWidth="1"/>
    <col min="9" max="10" width="20.5703125" style="2" customWidth="1"/>
    <col min="11" max="12" width="25.5703125" style="2" customWidth="1"/>
    <col min="13" max="13" width="32.5703125" style="2" bestFit="1" customWidth="1"/>
    <col min="14" max="14" width="30.140625" style="2" bestFit="1" customWidth="1"/>
    <col min="15" max="15" width="25.5703125" style="2" customWidth="1"/>
    <col min="16" max="22" width="16.5703125" style="1" customWidth="1"/>
    <col min="23" max="16384" width="9.42578125" style="7"/>
  </cols>
  <sheetData>
    <row r="1" spans="1:22" ht="14.25" customHeight="1" x14ac:dyDescent="0.2">
      <c r="E1" s="4"/>
      <c r="H1" s="6"/>
      <c r="I1" s="6"/>
      <c r="J1" s="6"/>
      <c r="K1" s="6"/>
      <c r="L1" s="6"/>
      <c r="M1" s="6"/>
      <c r="N1" s="6"/>
      <c r="O1" s="6"/>
      <c r="P1" s="3"/>
      <c r="Q1" s="3"/>
      <c r="R1" s="3"/>
      <c r="S1" s="3"/>
      <c r="T1" s="3"/>
      <c r="U1" s="3"/>
      <c r="V1" s="3"/>
    </row>
    <row r="2" spans="1:22" ht="20.100000000000001" customHeight="1" x14ac:dyDescent="0.2">
      <c r="F2" s="7"/>
      <c r="I2" s="6"/>
      <c r="J2" s="19"/>
      <c r="K2" s="14"/>
      <c r="L2" s="14"/>
      <c r="M2" s="14"/>
      <c r="N2" s="14"/>
      <c r="O2" s="6"/>
      <c r="P2" s="3"/>
      <c r="Q2" s="3"/>
      <c r="R2" s="3"/>
      <c r="S2" s="3"/>
      <c r="T2" s="3"/>
      <c r="U2" s="3"/>
      <c r="V2" s="3"/>
    </row>
    <row r="3" spans="1:22" ht="20.100000000000001" customHeight="1" x14ac:dyDescent="0.2">
      <c r="E3"/>
      <c r="F3" s="7"/>
      <c r="I3" s="6"/>
      <c r="J3" s="19"/>
      <c r="K3" s="14"/>
      <c r="L3" s="14"/>
      <c r="M3" s="14"/>
      <c r="N3" s="14"/>
      <c r="O3" s="6"/>
      <c r="P3" s="3"/>
      <c r="Q3" s="3"/>
      <c r="R3" s="3"/>
      <c r="S3" s="3"/>
      <c r="T3" s="3"/>
      <c r="U3" s="3"/>
      <c r="V3" s="3"/>
    </row>
    <row r="4" spans="1:22" ht="20.100000000000001" customHeight="1" x14ac:dyDescent="0.2">
      <c r="E4"/>
      <c r="F4" s="7"/>
      <c r="I4" s="6"/>
      <c r="J4" s="19"/>
      <c r="K4" s="19"/>
      <c r="L4" s="19"/>
      <c r="M4" s="19"/>
      <c r="N4" s="19"/>
      <c r="O4" s="6"/>
      <c r="P4" s="3"/>
      <c r="Q4" s="3"/>
      <c r="R4" s="3"/>
      <c r="S4" s="3"/>
      <c r="T4" s="3"/>
      <c r="U4" s="3"/>
      <c r="V4" s="3"/>
    </row>
    <row r="5" spans="1:22" ht="20.100000000000001" customHeight="1" x14ac:dyDescent="0.2">
      <c r="E5"/>
      <c r="F5" s="7"/>
      <c r="I5" s="6"/>
      <c r="J5" s="19"/>
      <c r="K5" s="19"/>
      <c r="L5" s="19"/>
      <c r="M5" s="19"/>
      <c r="N5" s="19"/>
      <c r="O5" s="6"/>
      <c r="P5" s="3"/>
      <c r="Q5" s="3"/>
      <c r="R5" s="3"/>
      <c r="S5" s="3"/>
      <c r="T5" s="3"/>
      <c r="U5" s="3"/>
      <c r="V5" s="3"/>
    </row>
    <row r="6" spans="1:22" ht="20.100000000000001" customHeight="1" x14ac:dyDescent="0.2">
      <c r="E6"/>
      <c r="F6" s="7"/>
      <c r="I6" s="6"/>
      <c r="J6" s="19"/>
      <c r="K6" s="19"/>
      <c r="L6" s="19"/>
      <c r="M6" s="19"/>
      <c r="N6" s="19"/>
      <c r="O6" s="6"/>
      <c r="P6" s="3"/>
      <c r="Q6" s="3"/>
      <c r="R6" s="3"/>
      <c r="S6" s="3"/>
      <c r="T6" s="3"/>
      <c r="U6" s="3"/>
      <c r="V6" s="3"/>
    </row>
    <row r="7" spans="1:22" ht="20.100000000000001" customHeight="1" x14ac:dyDescent="0.2">
      <c r="E7" s="7"/>
      <c r="F7" s="7"/>
      <c r="I7" s="6"/>
      <c r="J7" s="19"/>
      <c r="K7" s="14"/>
      <c r="L7" s="14"/>
      <c r="M7" s="14"/>
      <c r="N7" s="14"/>
      <c r="O7" s="6"/>
      <c r="P7" s="3"/>
      <c r="Q7" s="3"/>
      <c r="R7" s="3"/>
      <c r="S7" s="3"/>
      <c r="T7" s="3"/>
      <c r="U7" s="3"/>
      <c r="V7" s="3"/>
    </row>
    <row r="8" spans="1:22" ht="20.25" x14ac:dyDescent="0.2">
      <c r="E8" s="4"/>
      <c r="H8" s="6"/>
      <c r="I8" s="6"/>
      <c r="J8" s="19"/>
      <c r="K8" s="6"/>
      <c r="L8" s="6"/>
      <c r="M8" s="6"/>
      <c r="N8" s="6"/>
      <c r="O8" s="6"/>
      <c r="P8" s="3"/>
      <c r="Q8" s="3"/>
      <c r="R8" s="3"/>
      <c r="S8" s="3"/>
      <c r="T8" s="3"/>
      <c r="U8" s="3"/>
      <c r="V8" s="3"/>
    </row>
    <row r="9" spans="1:22" ht="33" customHeight="1" x14ac:dyDescent="0.2">
      <c r="B9" s="11"/>
      <c r="C9" s="11"/>
      <c r="D9" s="11"/>
      <c r="H9" s="9"/>
      <c r="O9" s="13"/>
      <c r="P9" s="10"/>
      <c r="Q9" s="10"/>
      <c r="R9" s="10"/>
      <c r="S9" s="10"/>
      <c r="T9" s="10"/>
      <c r="U9" s="10"/>
      <c r="V9" s="10"/>
    </row>
    <row r="10" spans="1:22" s="8" customFormat="1" ht="73.5" customHeight="1" x14ac:dyDescent="0.2">
      <c r="A10" s="5"/>
      <c r="B10" s="24" t="s">
        <v>65</v>
      </c>
      <c r="C10" s="24" t="s">
        <v>66</v>
      </c>
      <c r="D10" s="24" t="s">
        <v>67</v>
      </c>
      <c r="E10" s="24" t="s">
        <v>63</v>
      </c>
      <c r="F10" s="24" t="s">
        <v>4</v>
      </c>
      <c r="G10" s="24" t="s">
        <v>5</v>
      </c>
      <c r="H10" s="24" t="s">
        <v>3</v>
      </c>
      <c r="I10" s="24" t="s">
        <v>0</v>
      </c>
      <c r="J10" s="24" t="s">
        <v>1</v>
      </c>
      <c r="K10" s="25" t="s">
        <v>9</v>
      </c>
      <c r="L10" s="25" t="s">
        <v>10</v>
      </c>
      <c r="M10" s="25" t="s">
        <v>62</v>
      </c>
      <c r="N10" s="25" t="s">
        <v>2</v>
      </c>
      <c r="O10" s="26" t="s">
        <v>6</v>
      </c>
      <c r="P10" s="27" t="s">
        <v>52</v>
      </c>
      <c r="Q10" s="27" t="s">
        <v>53</v>
      </c>
      <c r="R10" s="27" t="s">
        <v>54</v>
      </c>
      <c r="S10" s="27" t="s">
        <v>55</v>
      </c>
      <c r="T10" s="27" t="s">
        <v>56</v>
      </c>
      <c r="U10" s="27" t="s">
        <v>57</v>
      </c>
      <c r="V10" s="27" t="s">
        <v>11</v>
      </c>
    </row>
    <row r="11" spans="1:22" ht="50.1" customHeight="1" x14ac:dyDescent="0.2">
      <c r="B11" s="16" t="s">
        <v>64</v>
      </c>
      <c r="C11" s="29" t="s">
        <v>69</v>
      </c>
      <c r="D11" s="16">
        <v>300518608</v>
      </c>
      <c r="E11" s="16">
        <v>29903</v>
      </c>
      <c r="F11" s="16">
        <v>503189073</v>
      </c>
      <c r="G11" s="16">
        <v>20004200502</v>
      </c>
      <c r="H11" s="30" t="s">
        <v>18</v>
      </c>
      <c r="I11" s="16" t="s">
        <v>7</v>
      </c>
      <c r="J11" s="16" t="s">
        <v>7</v>
      </c>
      <c r="K11" s="31">
        <v>1088737</v>
      </c>
      <c r="L11" s="31">
        <v>365656</v>
      </c>
      <c r="M11" s="31">
        <v>218677</v>
      </c>
      <c r="N11" s="31">
        <f>K11+L11+M11</f>
        <v>1673070</v>
      </c>
      <c r="O11" s="18">
        <v>44701</v>
      </c>
      <c r="P11" s="17">
        <v>40</v>
      </c>
      <c r="Q11" s="17"/>
      <c r="R11" s="17"/>
      <c r="S11" s="17"/>
      <c r="T11" s="17"/>
      <c r="U11" s="17"/>
      <c r="V11" s="17"/>
    </row>
    <row r="12" spans="1:22" ht="50.1" customHeight="1" x14ac:dyDescent="0.2">
      <c r="B12" s="16" t="s">
        <v>64</v>
      </c>
      <c r="C12" s="29" t="s">
        <v>69</v>
      </c>
      <c r="D12" s="16">
        <v>300518608</v>
      </c>
      <c r="E12" s="16">
        <v>31006</v>
      </c>
      <c r="F12" s="16">
        <v>500980896</v>
      </c>
      <c r="G12" s="16">
        <v>20008999864</v>
      </c>
      <c r="H12" s="30" t="s">
        <v>58</v>
      </c>
      <c r="I12" s="16" t="s">
        <v>7</v>
      </c>
      <c r="J12" s="16" t="s">
        <v>46</v>
      </c>
      <c r="K12" s="31">
        <v>1015200</v>
      </c>
      <c r="L12" s="31">
        <v>605280</v>
      </c>
      <c r="M12" s="31">
        <v>0</v>
      </c>
      <c r="N12" s="31">
        <f>K12+L12+M12</f>
        <v>1620480</v>
      </c>
      <c r="O12" s="18">
        <v>44701</v>
      </c>
      <c r="P12" s="17"/>
      <c r="Q12" s="17"/>
      <c r="R12" s="17"/>
      <c r="S12" s="17"/>
      <c r="T12" s="17">
        <v>30</v>
      </c>
      <c r="U12" s="17"/>
      <c r="V12" s="17"/>
    </row>
    <row r="13" spans="1:22" ht="50.1" customHeight="1" x14ac:dyDescent="0.2">
      <c r="B13" s="16" t="s">
        <v>68</v>
      </c>
      <c r="C13" s="29" t="s">
        <v>70</v>
      </c>
      <c r="D13" s="16">
        <v>300518608</v>
      </c>
      <c r="E13" s="16">
        <v>31113</v>
      </c>
      <c r="F13" s="16">
        <v>504764810</v>
      </c>
      <c r="G13" s="16">
        <v>20004862025</v>
      </c>
      <c r="H13" s="30" t="s">
        <v>21</v>
      </c>
      <c r="I13" s="16" t="s">
        <v>7</v>
      </c>
      <c r="J13" s="16" t="s">
        <v>46</v>
      </c>
      <c r="K13" s="31">
        <v>1494924</v>
      </c>
      <c r="L13" s="31">
        <v>373731</v>
      </c>
      <c r="M13" s="31">
        <v>108915</v>
      </c>
      <c r="N13" s="31">
        <f>K13+L13+M13</f>
        <v>1977570</v>
      </c>
      <c r="O13" s="18">
        <v>44701</v>
      </c>
      <c r="P13" s="17">
        <v>47</v>
      </c>
      <c r="Q13" s="17">
        <v>30</v>
      </c>
      <c r="R13" s="17">
        <v>40</v>
      </c>
      <c r="S13" s="17"/>
      <c r="T13" s="17"/>
      <c r="U13" s="17"/>
      <c r="V13" s="17"/>
    </row>
    <row r="14" spans="1:22" ht="50.1" customHeight="1" x14ac:dyDescent="0.2">
      <c r="B14" s="16" t="s">
        <v>64</v>
      </c>
      <c r="C14" s="29" t="s">
        <v>69</v>
      </c>
      <c r="D14" s="16">
        <v>300518608</v>
      </c>
      <c r="E14" s="16">
        <v>32913</v>
      </c>
      <c r="F14" s="16">
        <v>501380019</v>
      </c>
      <c r="G14" s="16">
        <v>20016770791</v>
      </c>
      <c r="H14" s="30" t="s">
        <v>15</v>
      </c>
      <c r="I14" s="16" t="s">
        <v>7</v>
      </c>
      <c r="J14" s="16" t="s">
        <v>42</v>
      </c>
      <c r="K14" s="31">
        <v>222800</v>
      </c>
      <c r="L14" s="31">
        <v>72820</v>
      </c>
      <c r="M14" s="31">
        <v>1080</v>
      </c>
      <c r="N14" s="31">
        <f>K14+L14+M14</f>
        <v>296700</v>
      </c>
      <c r="O14" s="18">
        <v>44701</v>
      </c>
      <c r="P14" s="17"/>
      <c r="Q14" s="17">
        <v>40</v>
      </c>
      <c r="R14" s="17">
        <v>60</v>
      </c>
      <c r="S14" s="17"/>
      <c r="T14" s="17"/>
      <c r="U14" s="17"/>
      <c r="V14" s="17"/>
    </row>
    <row r="15" spans="1:22" ht="50.1" customHeight="1" x14ac:dyDescent="0.2">
      <c r="B15" s="16" t="s">
        <v>64</v>
      </c>
      <c r="C15" s="29" t="s">
        <v>69</v>
      </c>
      <c r="D15" s="16">
        <v>300518608</v>
      </c>
      <c r="E15" s="16">
        <v>33407</v>
      </c>
      <c r="F15" s="16">
        <v>509730612</v>
      </c>
      <c r="G15" s="16">
        <v>20017936930</v>
      </c>
      <c r="H15" s="30" t="s">
        <v>59</v>
      </c>
      <c r="I15" s="16" t="s">
        <v>7</v>
      </c>
      <c r="J15" s="16" t="s">
        <v>7</v>
      </c>
      <c r="K15" s="31">
        <v>161867</v>
      </c>
      <c r="L15" s="31">
        <v>231385</v>
      </c>
      <c r="M15" s="31">
        <v>0</v>
      </c>
      <c r="N15" s="31">
        <f t="shared" ref="N15:N23" si="0">K15+L15+M15</f>
        <v>393252</v>
      </c>
      <c r="O15" s="18">
        <v>44701</v>
      </c>
      <c r="P15" s="17"/>
      <c r="Q15" s="17"/>
      <c r="R15" s="17"/>
      <c r="S15" s="17"/>
      <c r="T15" s="17">
        <v>8</v>
      </c>
      <c r="U15" s="17"/>
      <c r="V15" s="17"/>
    </row>
    <row r="16" spans="1:22" ht="50.1" customHeight="1" x14ac:dyDescent="0.2">
      <c r="B16" s="16" t="s">
        <v>64</v>
      </c>
      <c r="C16" s="29" t="s">
        <v>69</v>
      </c>
      <c r="D16" s="16">
        <v>300518608</v>
      </c>
      <c r="E16" s="16">
        <v>33705</v>
      </c>
      <c r="F16" s="16">
        <v>501227083</v>
      </c>
      <c r="G16" s="16">
        <v>20007727046</v>
      </c>
      <c r="H16" s="30" t="s">
        <v>22</v>
      </c>
      <c r="I16" s="16" t="s">
        <v>7</v>
      </c>
      <c r="J16" s="16" t="s">
        <v>42</v>
      </c>
      <c r="K16" s="31">
        <v>796062</v>
      </c>
      <c r="L16" s="31">
        <v>199017</v>
      </c>
      <c r="M16" s="31">
        <v>0</v>
      </c>
      <c r="N16" s="31">
        <f t="shared" si="0"/>
        <v>995079</v>
      </c>
      <c r="O16" s="18">
        <v>44701</v>
      </c>
      <c r="P16" s="17"/>
      <c r="Q16" s="17"/>
      <c r="R16" s="17"/>
      <c r="S16" s="17"/>
      <c r="T16" s="17">
        <v>30</v>
      </c>
      <c r="U16" s="17"/>
      <c r="V16" s="17"/>
    </row>
    <row r="17" spans="2:22" ht="50.1" customHeight="1" x14ac:dyDescent="0.2">
      <c r="B17" s="16" t="s">
        <v>64</v>
      </c>
      <c r="C17" s="29" t="s">
        <v>69</v>
      </c>
      <c r="D17" s="16">
        <v>300518608</v>
      </c>
      <c r="E17" s="16">
        <v>33903</v>
      </c>
      <c r="F17" s="16">
        <v>501214305</v>
      </c>
      <c r="G17" s="16">
        <v>20010166904</v>
      </c>
      <c r="H17" s="30" t="s">
        <v>23</v>
      </c>
      <c r="I17" s="16" t="s">
        <v>7</v>
      </c>
      <c r="J17" s="16" t="s">
        <v>47</v>
      </c>
      <c r="K17" s="31">
        <v>546435</v>
      </c>
      <c r="L17" s="31">
        <v>182147</v>
      </c>
      <c r="M17" s="31">
        <v>0</v>
      </c>
      <c r="N17" s="31">
        <f t="shared" si="0"/>
        <v>728582</v>
      </c>
      <c r="O17" s="18">
        <v>44701</v>
      </c>
      <c r="P17" s="17">
        <v>36</v>
      </c>
      <c r="Q17" s="17">
        <v>35</v>
      </c>
      <c r="R17" s="17">
        <v>80</v>
      </c>
      <c r="S17" s="17"/>
      <c r="T17" s="17"/>
      <c r="U17" s="17"/>
      <c r="V17" s="17"/>
    </row>
    <row r="18" spans="2:22" ht="50.1" customHeight="1" x14ac:dyDescent="0.2">
      <c r="B18" s="16" t="s">
        <v>68</v>
      </c>
      <c r="C18" s="29" t="s">
        <v>70</v>
      </c>
      <c r="D18" s="16">
        <v>300518608</v>
      </c>
      <c r="E18" s="16">
        <v>36100</v>
      </c>
      <c r="F18" s="16">
        <v>500968012</v>
      </c>
      <c r="G18" s="16">
        <v>20010227126</v>
      </c>
      <c r="H18" s="30" t="s">
        <v>24</v>
      </c>
      <c r="I18" s="16" t="s">
        <v>7</v>
      </c>
      <c r="J18" s="16" t="s">
        <v>47</v>
      </c>
      <c r="K18" s="31">
        <v>506930</v>
      </c>
      <c r="L18" s="31">
        <v>168978</v>
      </c>
      <c r="M18" s="31">
        <v>0</v>
      </c>
      <c r="N18" s="31">
        <f t="shared" si="0"/>
        <v>675908</v>
      </c>
      <c r="O18" s="18">
        <v>44701</v>
      </c>
      <c r="P18" s="17">
        <v>20</v>
      </c>
      <c r="Q18" s="17"/>
      <c r="R18" s="17"/>
      <c r="S18" s="17"/>
      <c r="T18" s="17"/>
      <c r="U18" s="17"/>
      <c r="V18" s="17"/>
    </row>
    <row r="19" spans="2:22" ht="50.1" customHeight="1" x14ac:dyDescent="0.2">
      <c r="B19" s="16" t="s">
        <v>68</v>
      </c>
      <c r="C19" s="29" t="s">
        <v>70</v>
      </c>
      <c r="D19" s="16">
        <v>300518608</v>
      </c>
      <c r="E19" s="16">
        <v>37308</v>
      </c>
      <c r="F19" s="16">
        <v>501460756</v>
      </c>
      <c r="G19" s="16">
        <v>20008940432</v>
      </c>
      <c r="H19" s="30" t="s">
        <v>25</v>
      </c>
      <c r="I19" s="16" t="s">
        <v>7</v>
      </c>
      <c r="J19" s="16" t="s">
        <v>48</v>
      </c>
      <c r="K19" s="31">
        <v>77664</v>
      </c>
      <c r="L19" s="31">
        <v>25888</v>
      </c>
      <c r="M19" s="31">
        <v>0</v>
      </c>
      <c r="N19" s="31">
        <f t="shared" si="0"/>
        <v>103552</v>
      </c>
      <c r="O19" s="18">
        <v>44701</v>
      </c>
      <c r="P19" s="17"/>
      <c r="Q19" s="17"/>
      <c r="R19" s="17"/>
      <c r="S19" s="17">
        <v>30</v>
      </c>
      <c r="T19" s="17"/>
      <c r="U19" s="17"/>
      <c r="V19" s="17"/>
    </row>
    <row r="20" spans="2:22" ht="50.1" customHeight="1" x14ac:dyDescent="0.2">
      <c r="B20" s="16" t="s">
        <v>68</v>
      </c>
      <c r="C20" s="29" t="s">
        <v>70</v>
      </c>
      <c r="D20" s="16">
        <v>300518608</v>
      </c>
      <c r="E20" s="16">
        <v>37800</v>
      </c>
      <c r="F20" s="16">
        <v>501366288</v>
      </c>
      <c r="G20" s="16">
        <v>20006298993</v>
      </c>
      <c r="H20" s="30" t="s">
        <v>26</v>
      </c>
      <c r="I20" s="16" t="s">
        <v>7</v>
      </c>
      <c r="J20" s="16" t="s">
        <v>47</v>
      </c>
      <c r="K20" s="31">
        <v>1271432</v>
      </c>
      <c r="L20" s="31">
        <v>317858</v>
      </c>
      <c r="M20" s="31">
        <v>113090</v>
      </c>
      <c r="N20" s="31">
        <f t="shared" si="0"/>
        <v>1702380</v>
      </c>
      <c r="O20" s="18">
        <v>44701</v>
      </c>
      <c r="P20" s="17">
        <v>42</v>
      </c>
      <c r="Q20" s="17">
        <v>20</v>
      </c>
      <c r="R20" s="17">
        <v>70</v>
      </c>
      <c r="S20" s="17"/>
      <c r="T20" s="17"/>
      <c r="U20" s="17"/>
      <c r="V20" s="17"/>
    </row>
    <row r="21" spans="2:22" ht="50.1" customHeight="1" x14ac:dyDescent="0.2">
      <c r="B21" s="16" t="s">
        <v>64</v>
      </c>
      <c r="C21" s="29" t="s">
        <v>69</v>
      </c>
      <c r="D21" s="16">
        <v>300518608</v>
      </c>
      <c r="E21" s="16">
        <v>39501</v>
      </c>
      <c r="F21" s="16">
        <v>508229812</v>
      </c>
      <c r="G21" s="16">
        <v>20004862601</v>
      </c>
      <c r="H21" s="30" t="s">
        <v>27</v>
      </c>
      <c r="I21" s="16" t="s">
        <v>7</v>
      </c>
      <c r="J21" s="16" t="s">
        <v>7</v>
      </c>
      <c r="K21" s="31">
        <v>37875</v>
      </c>
      <c r="L21" s="31">
        <v>12625</v>
      </c>
      <c r="M21" s="31">
        <v>7286</v>
      </c>
      <c r="N21" s="31">
        <f t="shared" si="0"/>
        <v>57786</v>
      </c>
      <c r="O21" s="18">
        <v>44701</v>
      </c>
      <c r="P21" s="17"/>
      <c r="Q21" s="17"/>
      <c r="R21" s="17">
        <v>30</v>
      </c>
      <c r="S21" s="17"/>
      <c r="T21" s="17"/>
      <c r="U21" s="17"/>
      <c r="V21" s="17"/>
    </row>
    <row r="22" spans="2:22" ht="50.1" customHeight="1" x14ac:dyDescent="0.2">
      <c r="B22" s="16" t="s">
        <v>64</v>
      </c>
      <c r="C22" s="29" t="s">
        <v>69</v>
      </c>
      <c r="D22" s="16">
        <v>300518608</v>
      </c>
      <c r="E22" s="16">
        <v>39801</v>
      </c>
      <c r="F22" s="16">
        <v>504646729</v>
      </c>
      <c r="G22" s="16">
        <v>20017447276</v>
      </c>
      <c r="H22" s="30" t="s">
        <v>60</v>
      </c>
      <c r="I22" s="16" t="s">
        <v>7</v>
      </c>
      <c r="J22" s="16" t="s">
        <v>61</v>
      </c>
      <c r="K22" s="31">
        <v>569980</v>
      </c>
      <c r="L22" s="31">
        <v>192595</v>
      </c>
      <c r="M22" s="31">
        <v>0</v>
      </c>
      <c r="N22" s="31">
        <f t="shared" si="0"/>
        <v>762575</v>
      </c>
      <c r="O22" s="18">
        <v>44701</v>
      </c>
      <c r="P22" s="17"/>
      <c r="Q22" s="17"/>
      <c r="R22" s="17"/>
      <c r="S22" s="17"/>
      <c r="T22" s="17">
        <v>18</v>
      </c>
      <c r="U22" s="17"/>
      <c r="V22" s="17"/>
    </row>
    <row r="23" spans="2:22" ht="50.1" customHeight="1" x14ac:dyDescent="0.2">
      <c r="B23" s="16" t="s">
        <v>68</v>
      </c>
      <c r="C23" s="29" t="s">
        <v>70</v>
      </c>
      <c r="D23" s="16">
        <v>300518608</v>
      </c>
      <c r="E23" s="16">
        <v>40005</v>
      </c>
      <c r="F23" s="16">
        <v>501109625</v>
      </c>
      <c r="G23" s="16">
        <v>20007597201</v>
      </c>
      <c r="H23" s="30" t="s">
        <v>28</v>
      </c>
      <c r="I23" s="16" t="s">
        <v>7</v>
      </c>
      <c r="J23" s="16" t="s">
        <v>46</v>
      </c>
      <c r="K23" s="31">
        <v>28501</v>
      </c>
      <c r="L23" s="31">
        <v>9499</v>
      </c>
      <c r="M23" s="31">
        <v>0</v>
      </c>
      <c r="N23" s="31">
        <f t="shared" si="0"/>
        <v>38000</v>
      </c>
      <c r="O23" s="18">
        <v>44701</v>
      </c>
      <c r="P23" s="17"/>
      <c r="Q23" s="17">
        <v>25</v>
      </c>
      <c r="R23" s="17">
        <v>20</v>
      </c>
      <c r="S23" s="17"/>
      <c r="T23" s="17"/>
      <c r="U23" s="17"/>
      <c r="V23" s="17"/>
    </row>
    <row r="24" spans="2:22" ht="50.1" customHeight="1" x14ac:dyDescent="0.2">
      <c r="B24" s="16" t="s">
        <v>68</v>
      </c>
      <c r="C24" s="29" t="s">
        <v>70</v>
      </c>
      <c r="D24" s="16">
        <v>300518608</v>
      </c>
      <c r="E24" s="16">
        <v>42900</v>
      </c>
      <c r="F24" s="16">
        <v>500997187</v>
      </c>
      <c r="G24" s="16">
        <v>20008887668</v>
      </c>
      <c r="H24" s="30" t="s">
        <v>17</v>
      </c>
      <c r="I24" s="16" t="s">
        <v>7</v>
      </c>
      <c r="J24" s="16" t="s">
        <v>44</v>
      </c>
      <c r="K24" s="31">
        <v>727690</v>
      </c>
      <c r="L24" s="31">
        <v>242565</v>
      </c>
      <c r="M24" s="31">
        <v>617111</v>
      </c>
      <c r="N24" s="31">
        <f t="shared" ref="N24:N29" si="1">K24+L24+M24</f>
        <v>1587366</v>
      </c>
      <c r="O24" s="18">
        <v>44701</v>
      </c>
      <c r="P24" s="17">
        <v>26</v>
      </c>
      <c r="Q24" s="17"/>
      <c r="R24" s="17"/>
      <c r="S24" s="17"/>
      <c r="T24" s="17"/>
      <c r="U24" s="17"/>
      <c r="V24" s="17"/>
    </row>
    <row r="25" spans="2:22" ht="50.1" customHeight="1" x14ac:dyDescent="0.2">
      <c r="B25" s="16" t="s">
        <v>68</v>
      </c>
      <c r="C25" s="29" t="s">
        <v>70</v>
      </c>
      <c r="D25" s="16">
        <v>300518608</v>
      </c>
      <c r="E25" s="16">
        <v>46105</v>
      </c>
      <c r="F25" s="16">
        <v>501172149</v>
      </c>
      <c r="G25" s="16">
        <v>20004614454</v>
      </c>
      <c r="H25" s="30" t="s">
        <v>29</v>
      </c>
      <c r="I25" s="16" t="s">
        <v>7</v>
      </c>
      <c r="J25" s="16" t="s">
        <v>49</v>
      </c>
      <c r="K25" s="31">
        <v>286000</v>
      </c>
      <c r="L25" s="31">
        <v>123495</v>
      </c>
      <c r="M25" s="31">
        <v>0</v>
      </c>
      <c r="N25" s="31">
        <f t="shared" si="1"/>
        <v>409495</v>
      </c>
      <c r="O25" s="18">
        <v>44701</v>
      </c>
      <c r="P25" s="17">
        <v>18</v>
      </c>
      <c r="Q25" s="17">
        <v>24</v>
      </c>
      <c r="R25" s="17"/>
      <c r="S25" s="17"/>
      <c r="T25" s="17"/>
      <c r="U25" s="17"/>
      <c r="V25" s="17"/>
    </row>
    <row r="26" spans="2:22" ht="50.1" customHeight="1" x14ac:dyDescent="0.2">
      <c r="B26" s="16" t="s">
        <v>68</v>
      </c>
      <c r="C26" s="29" t="s">
        <v>70</v>
      </c>
      <c r="D26" s="16">
        <v>300518608</v>
      </c>
      <c r="E26" s="16">
        <v>47306</v>
      </c>
      <c r="F26" s="16">
        <v>500968012</v>
      </c>
      <c r="G26" s="16">
        <v>20010227126</v>
      </c>
      <c r="H26" s="30" t="s">
        <v>24</v>
      </c>
      <c r="I26" s="16" t="s">
        <v>7</v>
      </c>
      <c r="J26" s="16" t="s">
        <v>47</v>
      </c>
      <c r="K26" s="31">
        <v>354588</v>
      </c>
      <c r="L26" s="31">
        <v>88648</v>
      </c>
      <c r="M26" s="31">
        <v>167833</v>
      </c>
      <c r="N26" s="31">
        <f t="shared" si="1"/>
        <v>611069</v>
      </c>
      <c r="O26" s="18">
        <v>44701</v>
      </c>
      <c r="P26" s="17"/>
      <c r="Q26" s="17">
        <v>30</v>
      </c>
      <c r="R26" s="17">
        <v>52</v>
      </c>
      <c r="S26" s="17"/>
      <c r="T26" s="17"/>
      <c r="U26" s="17"/>
      <c r="V26" s="17"/>
    </row>
    <row r="27" spans="2:22" ht="50.1" customHeight="1" x14ac:dyDescent="0.2">
      <c r="B27" s="16" t="s">
        <v>68</v>
      </c>
      <c r="C27" s="29" t="s">
        <v>70</v>
      </c>
      <c r="D27" s="16">
        <v>300518608</v>
      </c>
      <c r="E27" s="16">
        <v>48504</v>
      </c>
      <c r="F27" s="16">
        <v>500917256</v>
      </c>
      <c r="G27" s="16">
        <v>20003522702</v>
      </c>
      <c r="H27" s="30" t="s">
        <v>30</v>
      </c>
      <c r="I27" s="16" t="s">
        <v>7</v>
      </c>
      <c r="J27" s="16" t="s">
        <v>43</v>
      </c>
      <c r="K27" s="31">
        <v>55788</v>
      </c>
      <c r="L27" s="31">
        <v>55788</v>
      </c>
      <c r="M27" s="31">
        <v>0</v>
      </c>
      <c r="N27" s="31">
        <f t="shared" si="1"/>
        <v>111576</v>
      </c>
      <c r="O27" s="18">
        <v>44701</v>
      </c>
      <c r="P27" s="17"/>
      <c r="Q27" s="17">
        <v>40</v>
      </c>
      <c r="R27" s="17">
        <v>10</v>
      </c>
      <c r="S27" s="17"/>
      <c r="T27" s="17"/>
      <c r="U27" s="17"/>
      <c r="V27" s="17"/>
    </row>
    <row r="28" spans="2:22" ht="50.1" customHeight="1" x14ac:dyDescent="0.2">
      <c r="B28" s="16" t="s">
        <v>64</v>
      </c>
      <c r="C28" s="29" t="s">
        <v>69</v>
      </c>
      <c r="D28" s="16">
        <v>300518608</v>
      </c>
      <c r="E28" s="16">
        <v>48600</v>
      </c>
      <c r="F28" s="16">
        <v>504321757</v>
      </c>
      <c r="G28" s="16">
        <v>20003940924</v>
      </c>
      <c r="H28" s="30" t="s">
        <v>31</v>
      </c>
      <c r="I28" s="16" t="s">
        <v>7</v>
      </c>
      <c r="J28" s="16" t="s">
        <v>50</v>
      </c>
      <c r="K28" s="31">
        <v>2475820</v>
      </c>
      <c r="L28" s="31">
        <v>1333136</v>
      </c>
      <c r="M28" s="31">
        <v>1068423</v>
      </c>
      <c r="N28" s="31">
        <f t="shared" si="1"/>
        <v>4877379</v>
      </c>
      <c r="O28" s="18">
        <v>44701</v>
      </c>
      <c r="P28" s="17">
        <v>53</v>
      </c>
      <c r="Q28" s="17"/>
      <c r="R28" s="17">
        <v>50</v>
      </c>
      <c r="S28" s="17">
        <v>30</v>
      </c>
      <c r="T28" s="17">
        <v>30</v>
      </c>
      <c r="U28" s="17"/>
      <c r="V28" s="17"/>
    </row>
    <row r="29" spans="2:22" ht="50.1" customHeight="1" x14ac:dyDescent="0.2">
      <c r="B29" s="16" t="s">
        <v>64</v>
      </c>
      <c r="C29" s="29" t="s">
        <v>69</v>
      </c>
      <c r="D29" s="16">
        <v>300518608</v>
      </c>
      <c r="E29" s="16">
        <v>49103</v>
      </c>
      <c r="F29" s="16">
        <v>503867225</v>
      </c>
      <c r="G29" s="16">
        <v>20006368561</v>
      </c>
      <c r="H29" s="30" t="s">
        <v>32</v>
      </c>
      <c r="I29" s="16" t="s">
        <v>7</v>
      </c>
      <c r="J29" s="16" t="s">
        <v>7</v>
      </c>
      <c r="K29" s="31">
        <v>934560</v>
      </c>
      <c r="L29" s="31">
        <v>311520</v>
      </c>
      <c r="M29" s="31">
        <v>271600</v>
      </c>
      <c r="N29" s="31">
        <f t="shared" si="1"/>
        <v>1517680</v>
      </c>
      <c r="O29" s="18">
        <v>44701</v>
      </c>
      <c r="P29" s="17">
        <v>32</v>
      </c>
      <c r="Q29" s="17"/>
      <c r="R29" s="17"/>
      <c r="S29" s="17"/>
      <c r="T29" s="17"/>
      <c r="U29" s="17"/>
      <c r="V29" s="17"/>
    </row>
    <row r="30" spans="2:22" ht="50.1" customHeight="1" x14ac:dyDescent="0.2">
      <c r="B30" s="16" t="s">
        <v>64</v>
      </c>
      <c r="C30" s="29" t="s">
        <v>69</v>
      </c>
      <c r="D30" s="16">
        <v>300518608</v>
      </c>
      <c r="E30" s="16">
        <v>52600</v>
      </c>
      <c r="F30" s="16">
        <v>503393916</v>
      </c>
      <c r="G30" s="16">
        <v>20017421961</v>
      </c>
      <c r="H30" s="30" t="s">
        <v>19</v>
      </c>
      <c r="I30" s="16" t="s">
        <v>7</v>
      </c>
      <c r="J30" s="16" t="s">
        <v>45</v>
      </c>
      <c r="K30" s="31">
        <v>294918</v>
      </c>
      <c r="L30" s="31">
        <v>73730</v>
      </c>
      <c r="M30" s="31">
        <v>0</v>
      </c>
      <c r="N30" s="31">
        <f>K30+L30+M30</f>
        <v>368648</v>
      </c>
      <c r="O30" s="18">
        <v>44701</v>
      </c>
      <c r="P30" s="17"/>
      <c r="Q30" s="17">
        <v>30</v>
      </c>
      <c r="R30" s="17"/>
      <c r="S30" s="17"/>
      <c r="T30" s="17"/>
      <c r="U30" s="17"/>
      <c r="V30" s="17"/>
    </row>
    <row r="31" spans="2:22" ht="50.1" customHeight="1" x14ac:dyDescent="0.2">
      <c r="B31" s="16" t="s">
        <v>68</v>
      </c>
      <c r="C31" s="29" t="s">
        <v>70</v>
      </c>
      <c r="D31" s="16">
        <v>300518608</v>
      </c>
      <c r="E31" s="16">
        <v>52914</v>
      </c>
      <c r="F31" s="16">
        <v>504000349</v>
      </c>
      <c r="G31" s="16">
        <v>20004018002</v>
      </c>
      <c r="H31" s="30" t="s">
        <v>14</v>
      </c>
      <c r="I31" s="16" t="s">
        <v>7</v>
      </c>
      <c r="J31" s="16" t="s">
        <v>42</v>
      </c>
      <c r="K31" s="31">
        <v>432764</v>
      </c>
      <c r="L31" s="31">
        <v>657165</v>
      </c>
      <c r="M31" s="31">
        <v>0</v>
      </c>
      <c r="N31" s="31">
        <f>K31+L31+M31</f>
        <v>1089929</v>
      </c>
      <c r="O31" s="18">
        <v>44701</v>
      </c>
      <c r="P31" s="17">
        <v>39</v>
      </c>
      <c r="Q31" s="17">
        <v>40</v>
      </c>
      <c r="R31" s="17">
        <v>60</v>
      </c>
      <c r="S31" s="17"/>
      <c r="T31" s="17"/>
      <c r="U31" s="17"/>
      <c r="V31" s="17"/>
    </row>
    <row r="32" spans="2:22" ht="50.1" customHeight="1" x14ac:dyDescent="0.2">
      <c r="B32" s="16" t="s">
        <v>68</v>
      </c>
      <c r="C32" s="29" t="s">
        <v>70</v>
      </c>
      <c r="D32" s="16">
        <v>300518608</v>
      </c>
      <c r="E32" s="16">
        <v>54104</v>
      </c>
      <c r="F32" s="16">
        <v>500746621</v>
      </c>
      <c r="G32" s="16">
        <v>20004677708</v>
      </c>
      <c r="H32" s="30" t="s">
        <v>33</v>
      </c>
      <c r="I32" s="16" t="s">
        <v>7</v>
      </c>
      <c r="J32" s="16" t="s">
        <v>46</v>
      </c>
      <c r="K32" s="31">
        <v>119208</v>
      </c>
      <c r="L32" s="31">
        <v>51089</v>
      </c>
      <c r="M32" s="31">
        <v>0</v>
      </c>
      <c r="N32" s="31">
        <f>K32+L32+M32</f>
        <v>170297</v>
      </c>
      <c r="O32" s="18">
        <v>44701</v>
      </c>
      <c r="P32" s="17">
        <v>54</v>
      </c>
      <c r="Q32" s="17">
        <v>20</v>
      </c>
      <c r="R32" s="17">
        <v>25</v>
      </c>
      <c r="S32" s="17"/>
      <c r="T32" s="17"/>
      <c r="U32" s="17"/>
      <c r="V32" s="17"/>
    </row>
    <row r="33" spans="2:22" ht="50.1" customHeight="1" x14ac:dyDescent="0.2">
      <c r="B33" s="16" t="s">
        <v>68</v>
      </c>
      <c r="C33" s="29" t="s">
        <v>70</v>
      </c>
      <c r="D33" s="16">
        <v>300518608</v>
      </c>
      <c r="E33" s="16">
        <v>54218</v>
      </c>
      <c r="F33" s="16">
        <v>501434674</v>
      </c>
      <c r="G33" s="16">
        <v>20007582538</v>
      </c>
      <c r="H33" s="30" t="s">
        <v>20</v>
      </c>
      <c r="I33" s="16" t="s">
        <v>7</v>
      </c>
      <c r="J33" s="16" t="s">
        <v>43</v>
      </c>
      <c r="K33" s="31">
        <v>406814</v>
      </c>
      <c r="L33" s="31">
        <v>101714</v>
      </c>
      <c r="M33" s="31">
        <v>0</v>
      </c>
      <c r="N33" s="31">
        <f>K33+L33+M33</f>
        <v>508528</v>
      </c>
      <c r="O33" s="18">
        <v>44701</v>
      </c>
      <c r="P33" s="17">
        <v>12</v>
      </c>
      <c r="Q33" s="17">
        <v>10</v>
      </c>
      <c r="R33" s="17">
        <v>10</v>
      </c>
      <c r="S33" s="17"/>
      <c r="T33" s="17"/>
      <c r="U33" s="17"/>
      <c r="V33" s="17"/>
    </row>
    <row r="34" spans="2:22" ht="50.1" customHeight="1" x14ac:dyDescent="0.2">
      <c r="B34" s="16" t="s">
        <v>64</v>
      </c>
      <c r="C34" s="29" t="s">
        <v>69</v>
      </c>
      <c r="D34" s="16">
        <v>300518608</v>
      </c>
      <c r="E34" s="16">
        <v>57800</v>
      </c>
      <c r="F34" s="16">
        <v>501238859</v>
      </c>
      <c r="G34" s="16">
        <v>20010165810</v>
      </c>
      <c r="H34" s="30" t="s">
        <v>34</v>
      </c>
      <c r="I34" s="16" t="s">
        <v>7</v>
      </c>
      <c r="J34" s="16" t="s">
        <v>46</v>
      </c>
      <c r="K34" s="31">
        <v>1612835</v>
      </c>
      <c r="L34" s="31">
        <v>403211</v>
      </c>
      <c r="M34" s="31">
        <v>0</v>
      </c>
      <c r="N34" s="31">
        <f t="shared" ref="N34:N40" si="2">K34+L34+M34</f>
        <v>2016046</v>
      </c>
      <c r="O34" s="18">
        <v>44701</v>
      </c>
      <c r="P34" s="17">
        <v>47</v>
      </c>
      <c r="Q34" s="17">
        <v>30</v>
      </c>
      <c r="R34" s="17">
        <v>40</v>
      </c>
      <c r="S34" s="17"/>
      <c r="T34" s="17"/>
      <c r="U34" s="17"/>
      <c r="V34" s="17"/>
    </row>
    <row r="35" spans="2:22" ht="50.1" customHeight="1" x14ac:dyDescent="0.2">
      <c r="B35" s="16" t="s">
        <v>68</v>
      </c>
      <c r="C35" s="29" t="s">
        <v>70</v>
      </c>
      <c r="D35" s="16">
        <v>300518608</v>
      </c>
      <c r="E35" s="16">
        <v>59200</v>
      </c>
      <c r="F35" s="16">
        <v>501235850</v>
      </c>
      <c r="G35" s="16">
        <v>20007652326</v>
      </c>
      <c r="H35" s="30" t="s">
        <v>35</v>
      </c>
      <c r="I35" s="16" t="s">
        <v>7</v>
      </c>
      <c r="J35" s="16" t="s">
        <v>50</v>
      </c>
      <c r="K35" s="31">
        <v>54168</v>
      </c>
      <c r="L35" s="31">
        <v>18056</v>
      </c>
      <c r="M35" s="31">
        <v>0</v>
      </c>
      <c r="N35" s="31">
        <f t="shared" si="2"/>
        <v>72224</v>
      </c>
      <c r="O35" s="18">
        <v>44701</v>
      </c>
      <c r="P35" s="17">
        <v>19</v>
      </c>
      <c r="Q35" s="17">
        <v>10</v>
      </c>
      <c r="R35" s="17"/>
      <c r="S35" s="17"/>
      <c r="T35" s="17"/>
      <c r="U35" s="17"/>
      <c r="V35" s="17"/>
    </row>
    <row r="36" spans="2:22" ht="50.1" customHeight="1" x14ac:dyDescent="0.2">
      <c r="B36" s="16" t="s">
        <v>64</v>
      </c>
      <c r="C36" s="29" t="s">
        <v>69</v>
      </c>
      <c r="D36" s="16">
        <v>300518608</v>
      </c>
      <c r="E36" s="16">
        <v>59606</v>
      </c>
      <c r="F36" s="16">
        <v>500876983</v>
      </c>
      <c r="G36" s="16">
        <v>20008939874</v>
      </c>
      <c r="H36" s="30" t="s">
        <v>36</v>
      </c>
      <c r="I36" s="16" t="s">
        <v>7</v>
      </c>
      <c r="J36" s="16" t="s">
        <v>42</v>
      </c>
      <c r="K36" s="31">
        <v>235999</v>
      </c>
      <c r="L36" s="31">
        <v>78667</v>
      </c>
      <c r="M36" s="31">
        <v>0</v>
      </c>
      <c r="N36" s="31">
        <f t="shared" si="2"/>
        <v>314666</v>
      </c>
      <c r="O36" s="18">
        <v>44701</v>
      </c>
      <c r="P36" s="17">
        <v>45</v>
      </c>
      <c r="Q36" s="17"/>
      <c r="R36" s="17"/>
      <c r="S36" s="17"/>
      <c r="T36" s="17"/>
      <c r="U36" s="17"/>
      <c r="V36" s="17"/>
    </row>
    <row r="37" spans="2:22" ht="50.1" customHeight="1" x14ac:dyDescent="0.2">
      <c r="B37" s="16" t="s">
        <v>68</v>
      </c>
      <c r="C37" s="29" t="s">
        <v>70</v>
      </c>
      <c r="D37" s="16">
        <v>300518608</v>
      </c>
      <c r="E37" s="16">
        <v>60300</v>
      </c>
      <c r="F37" s="16">
        <v>502070439</v>
      </c>
      <c r="G37" s="16">
        <v>20004440772</v>
      </c>
      <c r="H37" s="30" t="s">
        <v>37</v>
      </c>
      <c r="I37" s="16" t="s">
        <v>7</v>
      </c>
      <c r="J37" s="16" t="s">
        <v>46</v>
      </c>
      <c r="K37" s="31">
        <v>115593</v>
      </c>
      <c r="L37" s="31">
        <v>38532</v>
      </c>
      <c r="M37" s="31">
        <v>0</v>
      </c>
      <c r="N37" s="31">
        <f t="shared" si="2"/>
        <v>154125</v>
      </c>
      <c r="O37" s="18">
        <v>44701</v>
      </c>
      <c r="P37" s="17">
        <v>7</v>
      </c>
      <c r="Q37" s="17"/>
      <c r="R37" s="17"/>
      <c r="S37" s="17"/>
      <c r="T37" s="17"/>
      <c r="U37" s="17"/>
      <c r="V37" s="17"/>
    </row>
    <row r="38" spans="2:22" ht="50.1" customHeight="1" x14ac:dyDescent="0.2">
      <c r="B38" s="16" t="s">
        <v>68</v>
      </c>
      <c r="C38" s="29" t="s">
        <v>70</v>
      </c>
      <c r="D38" s="16">
        <v>300518608</v>
      </c>
      <c r="E38" s="16">
        <v>61600</v>
      </c>
      <c r="F38" s="16">
        <v>502690259</v>
      </c>
      <c r="G38" s="16">
        <v>20004307166</v>
      </c>
      <c r="H38" s="30" t="s">
        <v>38</v>
      </c>
      <c r="I38" s="16" t="s">
        <v>7</v>
      </c>
      <c r="J38" s="16" t="s">
        <v>49</v>
      </c>
      <c r="K38" s="31">
        <v>1169752</v>
      </c>
      <c r="L38" s="31">
        <v>292439</v>
      </c>
      <c r="M38" s="31">
        <v>9493</v>
      </c>
      <c r="N38" s="31">
        <f t="shared" si="2"/>
        <v>1471684</v>
      </c>
      <c r="O38" s="18">
        <v>44701</v>
      </c>
      <c r="P38" s="17">
        <v>40</v>
      </c>
      <c r="Q38" s="17">
        <v>32</v>
      </c>
      <c r="R38" s="17">
        <v>50</v>
      </c>
      <c r="S38" s="17"/>
      <c r="T38" s="17"/>
      <c r="U38" s="17"/>
      <c r="V38" s="17"/>
    </row>
    <row r="39" spans="2:22" ht="50.1" customHeight="1" x14ac:dyDescent="0.2">
      <c r="B39" s="16" t="s">
        <v>64</v>
      </c>
      <c r="C39" s="29" t="s">
        <v>69</v>
      </c>
      <c r="D39" s="16">
        <v>300518608</v>
      </c>
      <c r="E39" s="16">
        <v>61701</v>
      </c>
      <c r="F39" s="16">
        <v>501227083</v>
      </c>
      <c r="G39" s="16">
        <v>20007727046</v>
      </c>
      <c r="H39" s="30" t="s">
        <v>22</v>
      </c>
      <c r="I39" s="16" t="s">
        <v>7</v>
      </c>
      <c r="J39" s="16" t="s">
        <v>42</v>
      </c>
      <c r="K39" s="31">
        <v>378782</v>
      </c>
      <c r="L39" s="31">
        <v>124925</v>
      </c>
      <c r="M39" s="31">
        <v>0</v>
      </c>
      <c r="N39" s="31">
        <f t="shared" si="2"/>
        <v>503707</v>
      </c>
      <c r="O39" s="18">
        <v>44701</v>
      </c>
      <c r="P39" s="17"/>
      <c r="Q39" s="17"/>
      <c r="R39" s="17"/>
      <c r="S39" s="17"/>
      <c r="T39" s="17">
        <v>12</v>
      </c>
      <c r="U39" s="17"/>
      <c r="V39" s="17"/>
    </row>
    <row r="40" spans="2:22" ht="50.1" customHeight="1" x14ac:dyDescent="0.2">
      <c r="B40" s="16" t="s">
        <v>64</v>
      </c>
      <c r="C40" s="29" t="s">
        <v>69</v>
      </c>
      <c r="D40" s="16">
        <v>300518608</v>
      </c>
      <c r="E40" s="16">
        <v>67200</v>
      </c>
      <c r="F40" s="16">
        <v>501266992</v>
      </c>
      <c r="G40" s="16">
        <v>20004597608</v>
      </c>
      <c r="H40" s="30" t="s">
        <v>39</v>
      </c>
      <c r="I40" s="16" t="s">
        <v>7</v>
      </c>
      <c r="J40" s="16" t="s">
        <v>8</v>
      </c>
      <c r="K40" s="31">
        <v>112139</v>
      </c>
      <c r="L40" s="31">
        <v>37381</v>
      </c>
      <c r="M40" s="31">
        <v>0</v>
      </c>
      <c r="N40" s="31">
        <f t="shared" si="2"/>
        <v>149520</v>
      </c>
      <c r="O40" s="18">
        <v>44701</v>
      </c>
      <c r="P40" s="17">
        <v>48</v>
      </c>
      <c r="Q40" s="17">
        <v>30</v>
      </c>
      <c r="R40" s="17"/>
      <c r="S40" s="17"/>
      <c r="T40" s="17"/>
      <c r="U40" s="17"/>
      <c r="V40" s="17"/>
    </row>
    <row r="41" spans="2:22" ht="50.1" customHeight="1" x14ac:dyDescent="0.2">
      <c r="B41" s="16" t="s">
        <v>68</v>
      </c>
      <c r="C41" s="29" t="s">
        <v>70</v>
      </c>
      <c r="D41" s="16">
        <v>300518608</v>
      </c>
      <c r="E41" s="16">
        <v>73901</v>
      </c>
      <c r="F41" s="16">
        <v>500835608</v>
      </c>
      <c r="G41" s="16">
        <v>20004663878</v>
      </c>
      <c r="H41" s="30" t="s">
        <v>16</v>
      </c>
      <c r="I41" s="16" t="s">
        <v>7</v>
      </c>
      <c r="J41" s="16" t="s">
        <v>43</v>
      </c>
      <c r="K41" s="31">
        <v>598725</v>
      </c>
      <c r="L41" s="31">
        <v>199575</v>
      </c>
      <c r="M41" s="31">
        <v>0</v>
      </c>
      <c r="N41" s="31">
        <f>K41+L41+M41</f>
        <v>798300</v>
      </c>
      <c r="O41" s="18">
        <v>44701</v>
      </c>
      <c r="P41" s="17">
        <v>95</v>
      </c>
      <c r="Q41" s="17">
        <v>12</v>
      </c>
      <c r="R41" s="17"/>
      <c r="S41" s="17"/>
      <c r="T41" s="17"/>
      <c r="U41" s="17"/>
      <c r="V41" s="17"/>
    </row>
    <row r="42" spans="2:22" ht="50.1" customHeight="1" x14ac:dyDescent="0.2">
      <c r="B42" s="16" t="s">
        <v>68</v>
      </c>
      <c r="C42" s="29" t="s">
        <v>70</v>
      </c>
      <c r="D42" s="16">
        <v>300518608</v>
      </c>
      <c r="E42" s="16">
        <v>82300</v>
      </c>
      <c r="F42" s="16">
        <v>500987424</v>
      </c>
      <c r="G42" s="16">
        <v>20004637471</v>
      </c>
      <c r="H42" s="30" t="s">
        <v>40</v>
      </c>
      <c r="I42" s="16" t="s">
        <v>7</v>
      </c>
      <c r="J42" s="16" t="s">
        <v>51</v>
      </c>
      <c r="K42" s="31">
        <v>876149</v>
      </c>
      <c r="L42" s="31">
        <v>292051</v>
      </c>
      <c r="M42" s="31">
        <v>226460</v>
      </c>
      <c r="N42" s="31">
        <f>K42+L42+M42</f>
        <v>1394660</v>
      </c>
      <c r="O42" s="18">
        <v>44701</v>
      </c>
      <c r="P42" s="17">
        <v>30</v>
      </c>
      <c r="Q42" s="17"/>
      <c r="R42" s="17"/>
      <c r="S42" s="17"/>
      <c r="T42" s="17"/>
      <c r="U42" s="17"/>
      <c r="V42" s="17"/>
    </row>
    <row r="43" spans="2:22" ht="50.1" customHeight="1" x14ac:dyDescent="0.2">
      <c r="B43" s="16" t="s">
        <v>64</v>
      </c>
      <c r="C43" s="29" t="s">
        <v>69</v>
      </c>
      <c r="D43" s="16">
        <v>300518608</v>
      </c>
      <c r="E43" s="16">
        <v>83001</v>
      </c>
      <c r="F43" s="16">
        <v>510225012</v>
      </c>
      <c r="G43" s="16">
        <v>25102250127</v>
      </c>
      <c r="H43" s="30" t="s">
        <v>41</v>
      </c>
      <c r="I43" s="16" t="s">
        <v>7</v>
      </c>
      <c r="J43" s="16" t="s">
        <v>46</v>
      </c>
      <c r="K43" s="31">
        <v>134717</v>
      </c>
      <c r="L43" s="31">
        <v>44906</v>
      </c>
      <c r="M43" s="31">
        <v>0</v>
      </c>
      <c r="N43" s="31">
        <f>K43+L43+M43</f>
        <v>179623</v>
      </c>
      <c r="O43" s="18">
        <v>44701</v>
      </c>
      <c r="P43" s="17">
        <v>9</v>
      </c>
      <c r="Q43" s="17"/>
      <c r="R43" s="17"/>
      <c r="S43" s="17"/>
      <c r="T43" s="17"/>
      <c r="U43" s="17"/>
      <c r="V43" s="17"/>
    </row>
    <row r="44" spans="2:22" ht="21" x14ac:dyDescent="0.2">
      <c r="B44" s="20"/>
      <c r="C44" s="20"/>
      <c r="D44" s="20"/>
      <c r="E44" s="21">
        <f>COUNT(E11:E43)</f>
        <v>33</v>
      </c>
      <c r="F44" s="21"/>
      <c r="G44" s="21"/>
      <c r="H44" s="23"/>
      <c r="I44" s="21"/>
      <c r="J44" s="21"/>
      <c r="K44" s="32">
        <f>SUM(K11:K43)</f>
        <v>19195416</v>
      </c>
      <c r="L44" s="32">
        <f>SUM(L11:L43)</f>
        <v>7326072</v>
      </c>
      <c r="M44" s="32">
        <f>SUM(M11:M43)</f>
        <v>2809968</v>
      </c>
      <c r="N44" s="32">
        <f>SUM(N11:N43)</f>
        <v>29331456</v>
      </c>
      <c r="O44" s="22"/>
      <c r="P44" s="33">
        <f t="shared" ref="P44:V44" si="3">SUM(P11:P43)</f>
        <v>759</v>
      </c>
      <c r="Q44" s="33">
        <f t="shared" si="3"/>
        <v>458</v>
      </c>
      <c r="R44" s="33">
        <f t="shared" si="3"/>
        <v>597</v>
      </c>
      <c r="S44" s="33">
        <f t="shared" si="3"/>
        <v>60</v>
      </c>
      <c r="T44" s="33">
        <f t="shared" si="3"/>
        <v>128</v>
      </c>
      <c r="U44" s="33">
        <f t="shared" si="3"/>
        <v>0</v>
      </c>
      <c r="V44" s="33">
        <f t="shared" si="3"/>
        <v>0</v>
      </c>
    </row>
    <row r="45" spans="2:22" ht="18.75" x14ac:dyDescent="0.2">
      <c r="C45" s="29"/>
      <c r="D45" s="28"/>
    </row>
  </sheetData>
  <sheetProtection formatCells="0" formatColumns="0" autoFilter="0"/>
  <autoFilter ref="A10:V44" xr:uid="{00000000-0009-0000-0000-000001000000}">
    <sortState ref="A11:V43">
      <sortCondition ref="E10:E43"/>
    </sortState>
  </autoFilter>
  <phoneticPr fontId="2" type="noConversion"/>
  <conditionalFormatting sqref="D11:D43 B11:B43">
    <cfRule type="cellIs" dxfId="38" priority="980" stopIfTrue="1" operator="equal">
      <formula>"x"</formula>
    </cfRule>
  </conditionalFormatting>
  <conditionalFormatting sqref="D45">
    <cfRule type="cellIs" dxfId="37" priority="741" stopIfTrue="1" operator="equal">
      <formula>"x"</formula>
    </cfRule>
  </conditionalFormatting>
  <conditionalFormatting sqref="D45">
    <cfRule type="cellIs" dxfId="36" priority="740" stopIfTrue="1" operator="equal">
      <formula>"x"</formula>
    </cfRule>
  </conditionalFormatting>
  <conditionalFormatting sqref="C11:C43">
    <cfRule type="cellIs" dxfId="35" priority="102" stopIfTrue="1" operator="equal">
      <formula>"x"</formula>
    </cfRule>
  </conditionalFormatting>
  <conditionalFormatting sqref="C45">
    <cfRule type="cellIs" dxfId="2" priority="3" stopIfTrue="1" operator="equal">
      <formula>"x"</formula>
    </cfRule>
  </conditionalFormatting>
  <conditionalFormatting sqref="C45">
    <cfRule type="cellIs" dxfId="1" priority="2" stopIfTrue="1" operator="equal">
      <formula>"x"</formula>
    </cfRule>
  </conditionalFormatting>
  <conditionalFormatting sqref="C45">
    <cfRule type="cellIs" dxfId="0" priority="1" stopIfTrue="1" operator="equal">
      <formula>"x"</formula>
    </cfRule>
  </conditionalFormatting>
  <dataValidations xWindow="426" yWindow="761" count="1">
    <dataValidation type="list" allowBlank="1" showInputMessage="1" showErrorMessage="1" sqref="C45:D45 D11:D43" xr:uid="{00000000-0002-0000-0100-000000000000}">
      <formula1>x</formula1>
    </dataValidation>
  </dataValidations>
  <hyperlinks>
    <hyperlink ref="C11" r:id="rId1" xr:uid="{4E3C41CF-6A28-4E55-B63C-2888F943058C}"/>
    <hyperlink ref="C13" r:id="rId2" xr:uid="{82D4AD21-B499-48FC-898F-578833F3EBE7}"/>
    <hyperlink ref="C18" r:id="rId3" xr:uid="{73373A7F-C85B-4025-97BD-55036F3997A3}"/>
    <hyperlink ref="C19:C20" r:id="rId4" display="Cristina.Maria.Rodrigues@seg-social.pt" xr:uid="{979B3B99-20D1-4696-843C-1A71770F5D12}"/>
    <hyperlink ref="C23" r:id="rId5" xr:uid="{C67772A5-003A-41CC-A170-8EBB4A989023}"/>
    <hyperlink ref="C24:C27" r:id="rId6" display="Cristina.Maria.Rodrigues@seg-social.pt" xr:uid="{5532A30C-2463-498E-B443-6591F2C8E3D5}"/>
    <hyperlink ref="C31" r:id="rId7" xr:uid="{2640B01D-89D1-49E4-9B30-54B071FFD7E5}"/>
    <hyperlink ref="C32:C33" r:id="rId8" display="Cristina.Maria.Rodrigues@seg-social.pt" xr:uid="{A77C8431-2E6D-43D7-A8AD-09B3B672383C}"/>
    <hyperlink ref="C35" r:id="rId9" xr:uid="{8CDD4735-FFF6-44FE-AF32-727BDDFF7213}"/>
    <hyperlink ref="C37" r:id="rId10" xr:uid="{6F96E872-689B-4A65-96DB-7F0499E68E5E}"/>
    <hyperlink ref="C38" r:id="rId11" xr:uid="{2C044D90-DB4D-4DE2-A587-C752E8C96161}"/>
    <hyperlink ref="C41" r:id="rId12" xr:uid="{72957A7C-48AC-471D-A6BF-8C0136077DCD}"/>
    <hyperlink ref="C42" r:id="rId13" xr:uid="{036EC922-69CE-48D4-8518-1934FD474055}"/>
  </hyperlinks>
  <pageMargins left="0.35433070866141736" right="0.31496062992125984" top="0.39370078740157483" bottom="0.39370078740157483" header="0.51181102362204722" footer="0.51181102362204722"/>
  <pageSetup paperSize="8" scale="19" fitToHeight="8" orientation="landscape" r:id="rId14"/>
  <headerFooter alignWithMargins="0"/>
  <drawing r:id="rId15"/>
  <extLst>
    <ext xmlns:x14="http://schemas.microsoft.com/office/spreadsheetml/2009/9/main" uri="{CCE6A557-97BC-4b89-ADB6-D9C93CAAB3DF}">
      <x14:dataValidations xmlns:xm="http://schemas.microsoft.com/office/excel/2006/main" xWindow="426" yWindow="761" count="1">
        <x14:dataValidation type="list" allowBlank="1" showInputMessage="1" showErrorMessage="1" xr:uid="{00000000-0002-0000-0100-000001000000}">
          <x14:formula1>
            <xm:f>Folha1!$A$1:$A$2</xm:f>
          </x14:formula1>
          <xm:sqref>B11:B43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RowHeight="12.75" x14ac:dyDescent="0.2"/>
  <sheetData>
    <row r="1" spans="1:1" x14ac:dyDescent="0.2">
      <c r="A1" t="s">
        <v>64</v>
      </c>
    </row>
    <row r="2" spans="1:1" x14ac:dyDescent="0.2">
      <c r="A2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FCB5AD9ED8A44BFC841DE5ACEAD39" ma:contentTypeVersion="0" ma:contentTypeDescription="Create a new document." ma:contentTypeScope="" ma:versionID="736932ffc8fa77df4fac7f2dc6e8cada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4DD4C3-B57D-4A52-96C3-40427A20AC14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ABCF67F-5B8D-47E8-9CD9-0EF44A8273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AAF6DE7-CACB-414E-90C7-113DD408E1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ref</vt:lpstr>
      <vt:lpstr>PARES 3.0</vt:lpstr>
      <vt:lpstr>Folha1</vt:lpstr>
      <vt:lpstr>'PARES 3.0'!Área_de_Impressão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Veloso</dc:creator>
  <cp:lastModifiedBy>Pedro.M.Costa</cp:lastModifiedBy>
  <cp:lastPrinted>2022-11-04T11:29:41Z</cp:lastPrinted>
  <dcterms:created xsi:type="dcterms:W3CDTF">2008-12-18T15:42:31Z</dcterms:created>
  <dcterms:modified xsi:type="dcterms:W3CDTF">2022-11-23T11:12:55Z</dcterms:modified>
</cp:coreProperties>
</file>